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\\04fs-dell\DATI\01_Direzione_Scientifica\RETE IRCCS INVECCHIAMENTO\SITO RETE\Privacy Cookie Trasparenza\da pubblicare entro 30 giugno 2023\"/>
    </mc:Choice>
  </mc:AlternateContent>
  <xr:revisionPtr revIDLastSave="0" documentId="13_ncr:1_{D0E868A7-E6B2-491B-B3DA-CEDBF0B2B6D2}" xr6:coauthVersionLast="36" xr6:coauthVersionMax="36" xr10:uidLastSave="{00000000-0000-0000-0000-000000000000}"/>
  <workbookProtection workbookAlgorithmName="SHA-512" workbookHashValue="xdop08Y5JVpWnJEGisA9BoTVMLF7/t6hoUXc8rRGNAwQDPR9GEE6ilmS3BCnH87vDamMHE94fL2GpfbdI+IzdA==" workbookSaltValue="903Ele6aXgaZWQZmo3Nd8g==" workbookSpinCount="100000" lockStructure="1"/>
  <bookViews>
    <workbookView xWindow="0" yWindow="0" windowWidth="23040" windowHeight="8190" xr2:uid="{00000000-000D-0000-FFFF-FFFF00000000}"/>
  </bookViews>
  <sheets>
    <sheet name="Progetti stato_anno" sheetId="1" r:id="rId1"/>
    <sheet name="Progetti conclusi_anno-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6" i="1" l="1"/>
  <c r="X6" i="1" s="1"/>
  <c r="V7" i="1"/>
  <c r="X7" i="1" s="1"/>
  <c r="V8" i="1"/>
  <c r="X8" i="1" s="1"/>
  <c r="V5" i="1"/>
  <c r="X5" i="1" s="1"/>
  <c r="X9" i="1"/>
  <c r="H9" i="1"/>
  <c r="Y5" i="1" l="1"/>
  <c r="Z5" i="1"/>
  <c r="Z8" i="1"/>
  <c r="Z6" i="1" l="1"/>
  <c r="Z7" i="1"/>
  <c r="Y6" i="1"/>
  <c r="Y7" i="1"/>
  <c r="Y8" i="1"/>
</calcChain>
</file>

<file path=xl/sharedStrings.xml><?xml version="1.0" encoding="utf-8"?>
<sst xmlns="http://schemas.openxmlformats.org/spreadsheetml/2006/main" count="119" uniqueCount="74">
  <si>
    <t>TITOLO  PROGETTO</t>
  </si>
  <si>
    <t>NUMERO PARTECIPANTI</t>
  </si>
  <si>
    <t>CORRENTE</t>
  </si>
  <si>
    <t>CAPOFILA</t>
  </si>
  <si>
    <t>PAGAMENTI</t>
  </si>
  <si>
    <t>ATTIVO</t>
  </si>
  <si>
    <t>CODICE PROGETTO</t>
  </si>
  <si>
    <t>CUP</t>
  </si>
  <si>
    <t>INC. % 
FIN. PUBBLICO EROGATO/
FIN. PUBBLICO ASSEGNATO</t>
  </si>
  <si>
    <t>SAL% 
PAGAMENTI PRO-QUOTA /
COSTO PRO QUOTA</t>
  </si>
  <si>
    <t>STATO 
ATTUATIVO</t>
  </si>
  <si>
    <t>TIPO
CUP</t>
  </si>
  <si>
    <t>TIPO
 CONTRIBUTO</t>
  </si>
  <si>
    <t>RUOLO 
SOGGETTO
 ATTUATORE</t>
  </si>
  <si>
    <t xml:space="preserve">N. CUP 
TOTALI 
COLLEGATI </t>
  </si>
  <si>
    <t>COSTO
 TOTALE</t>
  </si>
  <si>
    <t xml:space="preserve">COSTO 
PRO-QUOTA </t>
  </si>
  <si>
    <t xml:space="preserve">FINANZIAMENTO
 PUBBLICO
 EROGATO </t>
  </si>
  <si>
    <t>SAL% 
PAGAMENTI  / 
COSTO TOTALE</t>
  </si>
  <si>
    <t xml:space="preserve">ANNO APPROVAZIONE
</t>
  </si>
  <si>
    <t>STATO PROCEDURALE
 (RELAZIONE INTERMEDIA/FINALE)</t>
  </si>
  <si>
    <t>RIFERIMENTO</t>
  </si>
  <si>
    <t>DATA INIZIO</t>
  </si>
  <si>
    <t>DATA SCADENZA</t>
  </si>
  <si>
    <t>DATA CONCLUSIONE</t>
  </si>
  <si>
    <t>DATA PROROGATA</t>
  </si>
  <si>
    <t>Importi in euro</t>
  </si>
  <si>
    <t>FINANZIAMENTO PUBBLICO
 ASSEGNATO</t>
  </si>
  <si>
    <t>FINANZIAMENTO PUBBLICO 
ASSEGNATO</t>
  </si>
  <si>
    <t xml:space="preserve">FINANZIAMENTO PUBBLICO 
ASSEGNATO 
PRO-QUOTA </t>
  </si>
  <si>
    <t>FINANZIAMENTO PUBBLICO 
EROGATO
 PRO-QUOTA</t>
  </si>
  <si>
    <t>PAGAMENTI
 PRO-QUOTA</t>
  </si>
  <si>
    <t xml:space="preserve"> PROGETTI DI RICERCA CONCLUSI NEL SETTORE SANITARIO FINANZIATI DAL MINISTERO DELLA SALUTE
Dati aggiornati al 31/12/2021 </t>
  </si>
  <si>
    <t xml:space="preserve">PROMISING: aPpROccio alla MedIcina di preciSIoNe in Geriatria: dalle basi biomolecolari dell’invecchiamento e delle malattie età correlate ai modelli clinico – assistenziali </t>
  </si>
  <si>
    <t>RCR-2021-23671216</t>
  </si>
  <si>
    <t>Implementazione della RoadMap nella ricerca sull’Aging (IRMA)</t>
  </si>
  <si>
    <t>Sinergie di Ricerca della Rete Aging (SIRI)</t>
  </si>
  <si>
    <t>RCR-2019-23669121_001</t>
  </si>
  <si>
    <t>RCR-2020-23670069_001</t>
  </si>
  <si>
    <t>Master</t>
  </si>
  <si>
    <t>Fondi 2020 - Reti tematiche nota n. 1871 del 18/05/2020 (I.9.a.a.1/2020/10)</t>
  </si>
  <si>
    <t>Fondi 2019 - Progetti per spese correnti per attività di Rete-IRCSS - Nota DGRIC 4452 del 15/10/19</t>
  </si>
  <si>
    <t>Reti tematiche - nota DGRIC n. 2548-22/06/2021  (fascicolo n.  I.9.a.a.1/2021/2)</t>
  </si>
  <si>
    <t>Rete Aging 74896,27  - Altri IRCCS 145.850,63</t>
  </si>
  <si>
    <t>relazione finale</t>
  </si>
  <si>
    <t>Roadmap della ricerca su invecchiamento e malattie età-correlate</t>
  </si>
  <si>
    <t>RRC-2018-2365800 - Ricerca Corrente anno 2018</t>
  </si>
  <si>
    <t>CONCLUSO</t>
  </si>
  <si>
    <t>Semplice</t>
  </si>
  <si>
    <t>F36C18000150001</t>
  </si>
  <si>
    <t>NOTA WFR 2018009158 DEL 23 07 2018</t>
  </si>
  <si>
    <t>1)IRCCS   Istituto Nazionale Ricovero e Cura  Anziani -  F34I19000860001 - CUP MASTER  2) Fondazione IRCCS Ca’ Granda Ospedale Maggiore Policlinico - C44I19001990001 - CUP IRCCS partner   3) Casa Sollievo della Sofferenza - I28D19000250005 - CUP IRCCS partner   4)IRCCS  "Saverio de Bellis" PUBBLICO - G24I19002930001 - CUP IRCCS partner   5)IRCCS Fondazione Don Carlo Gnocchi - H44I19001650001 - CUP IRCCS partner  6) IRCCS  Fondazione G.B. Bietti per lo Studio e la Ricerca in Oftalmologia - G84I19000890001 - CUP IRCCS partner 7) Fondazione IRCCS  Policlinico San Matteo - B14I19003910001 - CUP IRCCS partner  8) Fondazione Policlinico Universitario A. Gemelli IRCCS - C88D19000350001 - CUP IRCCS partner  9)IRCCS  Istituto Auxologico Italiano -  E48D19002480001 - CUP IRCCS partner   10)IRCCS Istituti Clinici Scientifici Maugeri - B14I20001050001 - CUP IRCCS partner   11)IRCCS  Istituto Ortopedico Rizzoli  - D34I20001260001 - CUP IRCCS partner   12)IRCCS  Istituto Ortopedico Galeazzi - C44I19002000001 - CUP IRCCS partner    13)IRCCS  Istituto Ricerche Farmacologiche Mario Negri - D41F19000290001 - CUP IRCCS partner</t>
  </si>
  <si>
    <t xml:space="preserve">1)IRCCS Istituto Nazionale Ricovero e Cura  Anziani - F32F20000030001 - CUP MASTER -  2)IRCCS Istituto Auxologico Italiano - E46J20000120001 - CUP IRCCS partner    3)IRCCS Saverio de Bellis - G22F20000110001 - CUP IRCCS partner   4)Fondazione IRCCS G.B. Bietti per lo Studio e la Ricerca in Oftalmologia - G82F20000020001 - CUP IRCCS partner  5)Fondazione IRCCS Ca’ Granda Ospedale Maggiore Policlinico - C42F20000120001 - CUP IRCCS partner   6)IRCCS Casa Sollievo della Sofferenza (CSS) - I22F20000020005 - CUP IRCCS partner    7)Fondazione IRCCS Don Carlo Gnocchi - H42F20000010001 - CUP IRCCS partner   8)IRCCS Istituto Ortopedico Galeazzi - C42F20000140001 - CUP IRCCS partner    9)Fondazione IRCCS Policlinico Universitario A. Gemelli  - C86J20000380001 - CUP IRCCS partner     10)IRCCS Istituto Ricerche Farmacologiche Mario Negri - D48C20000030001 - CUP IRCCS partner    11)IRCCS Istituti Clinici Scientifici Maugeri - B12F20000260001 - CUP IRCCS partner    12)Fondazione IRCCS Policlinico San Matteo - B12F20000310001 - CUP IRCCS partner      13)IRCCS Istituto Ortopedico Rizzoli - D32F20000040001 - CUP IRCCS partner </t>
  </si>
  <si>
    <t xml:space="preserve">1)RETE AGING -  H35F21000620001 - CUP MASTER    2)IRCCS Istituto Nazionale di Riposo e Cura per Anziani - F35F21001240001 - CUP IRCCS partner  3) Fondazione Ca'Granda - Ospedale   Maggiore Policlinico - C45F21000740001 - CUP IRCCS partner      4) IRCCS Ospedale Casa Sollievo della Sofferenza - H25F21000510001 - CUP IRCCS partner     5) IRCCS Ente Ospedaliero specializzato in gastroenterologia Saverio De Bellis  - G25F21001440001 - CUP IRCCS partner    6)IRCCS Fondazione Don Carlo Gnocchi  - H45F21001420001 - CUP IRCCS partner     7)IRCCS Fondazione G.B. Bietti per lo studio e la ricerca in oftalmologia  - H85F21000490001 - CUP IRCCS partner     8)IRCCS Fondazione Policlinico San Matteo - B15F21002470001 - CUP IRCCS partner     9)IRCCS Fondazione Policlinico Universitario A. Gemelli - H85F21000500001 - CUP IRCCS partner    10)IRCCS Istituto Auxologico Italiano  - H45F21001400001 - CUP IRCCS partner    11) IRCCS Istituti Clinici Scientifici Maugeri S.p.A. SB  - H15F21000680001 - CUP IRCCS partner   12)IRCCS Istituto Ortopedico Rizzoli - D35F21000990001 - CUP IRCCS partner     13) IRCCS Istituto Ortopedico Galeazzi - H45F21001430001 - CUP IRCCS partner     14)  Istituto di Ricerche Farmacologiche Mario Negri - H45F21001440001 - CUP IRCCS partner </t>
  </si>
  <si>
    <t>Rete Aging 74896,27 -           altri IRCCS 145.850,63</t>
  </si>
  <si>
    <t>Inrca 93.100 -                       altri IRCCS 76.500</t>
  </si>
  <si>
    <t>Inrca 79.712,64  -               altri IRCCS 63.107,28</t>
  </si>
  <si>
    <t>Inrca 50.000  -                       altri IRCCS 35.000</t>
  </si>
  <si>
    <t>Rete Aging 74.896,27  -       altri IRCCS 145.850,63</t>
  </si>
  <si>
    <t>Inrca 93.100 -                                 altri IRCCS 76.500</t>
  </si>
  <si>
    <t>Inrca 79.712,64  -                            altri IRCCS 63.107,28</t>
  </si>
  <si>
    <t>inrca 50.000  -                                     altri IRCCS 35.000</t>
  </si>
  <si>
    <t xml:space="preserve">Inrca 79.712,64  -                 altri IRCCS 63.107,28 </t>
  </si>
  <si>
    <t>inrca 50.000  -                   altri IRCCS 35.000</t>
  </si>
  <si>
    <t>STATO ATTUATIVO PROGETTI DI RICERCA NEL SETTORE SANITARIO FINANZIATI DAL MINISTERO DELLA SALUTE
Dati aggiornati al 31/12/2022</t>
  </si>
  <si>
    <r>
      <rPr>
        <sz val="11"/>
        <color theme="1"/>
        <rFont val="Calibri"/>
        <family val="2"/>
        <scheme val="minor"/>
      </rPr>
      <t xml:space="preserve">Rete degli Istituti di Ricovero e Cura a Carattere Scientifico per l’Invecchiamento (Rete IRCSS Aging)
c/o IRCSS - Istituto Nazionale di Riposo e Cura per Anziani (INRCA)
VIA S.Margherita, 5 - 60123 ANCONA
</t>
    </r>
    <r>
      <rPr>
        <sz val="11"/>
        <color theme="1"/>
        <rFont val="Times New Roman"/>
        <family val="1"/>
      </rPr>
      <t>CF  93160330424    -  www.reteaging.it    -     PEC: reteirccsaging@pec.it</t>
    </r>
  </si>
  <si>
    <t>Relazione finale 
 in corso di approvazione ministeriale</t>
  </si>
  <si>
    <t xml:space="preserve">ANALISI E STRATEGIE DI RISPOSTA AGLI EFFETTI A LUNGO TERMINE DELL’INFEZIONE DA COVID-19 (LONG-COVID) - UNITÀ OPERATIVA 5 – RETE AGING </t>
  </si>
  <si>
    <t xml:space="preserve">H35F22000000001
</t>
  </si>
  <si>
    <t>PROGRAMMA CCM 2021</t>
  </si>
  <si>
    <t>relazione intermedia</t>
  </si>
  <si>
    <t>UNITA' OPERATIVA</t>
  </si>
  <si>
    <t>CCM21</t>
  </si>
  <si>
    <t>decreto ministeriale 29 settembre 2021, registrato dalla Corte dei Conti in data 19/10/2021 al n. 2671 e dall’Ufficio Centrale di Bilancio in data 11/10 2021 n. 522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</si>
</sst>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_-* #,##0.00_-;\-* #,##0.00_-;_-* &quot;-&quot;??_-;_-@_-"/>
    <numFmt numFmtId="165" formatCode="[$€-2]\ #,##0.00;[Red]\-[$€-2]\ 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i/>
      <sz val="11"/>
      <color theme="1"/>
      <name val="Times New Roman"/>
      <family val="1"/>
    </font>
    <font>
      <sz val="11"/>
      <name val="Times New Roman"/>
      <family val="1"/>
    </font>
    <font>
      <b/>
      <u/>
      <sz val="11"/>
      <name val="Times New Roman"/>
      <family val="1"/>
    </font>
    <font>
      <i/>
      <sz val="11"/>
      <color theme="1"/>
      <name val="Calibri"/>
      <family val="2"/>
      <scheme val="minor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" fillId="0" borderId="0"/>
  </cellStyleXfs>
  <cellXfs count="85">
    <xf numFmtId="0" fontId="0" fillId="0" borderId="0" xfId="0"/>
    <xf numFmtId="0" fontId="1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2" fontId="4" fillId="0" borderId="0" xfId="2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9" fontId="4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/>
    </xf>
    <xf numFmtId="164" fontId="1" fillId="0" borderId="0" xfId="1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horizontal="center" vertical="center"/>
    </xf>
    <xf numFmtId="165" fontId="4" fillId="0" borderId="0" xfId="1" applyNumberFormat="1" applyFont="1" applyBorder="1" applyAlignment="1">
      <alignment vertical="center"/>
    </xf>
    <xf numFmtId="165" fontId="4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165" fontId="1" fillId="0" borderId="0" xfId="0" applyNumberFormat="1" applyFont="1"/>
    <xf numFmtId="164" fontId="1" fillId="0" borderId="0" xfId="1" applyFont="1"/>
    <xf numFmtId="0" fontId="1" fillId="0" borderId="0" xfId="0" applyFont="1" applyAlignment="1">
      <alignment horizontal="left" vertical="center" wrapText="1"/>
    </xf>
    <xf numFmtId="14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vertical="center"/>
    </xf>
    <xf numFmtId="4" fontId="4" fillId="0" borderId="0" xfId="0" applyNumberFormat="1" applyFont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 wrapText="1"/>
    </xf>
    <xf numFmtId="4" fontId="1" fillId="0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 wrapText="1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4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Fill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4" fontId="13" fillId="0" borderId="0" xfId="0" applyNumberFormat="1" applyFont="1" applyBorder="1" applyAlignment="1">
      <alignment horizontal="center" vertical="center" wrapText="1"/>
    </xf>
    <xf numFmtId="14" fontId="13" fillId="0" borderId="0" xfId="0" applyNumberFormat="1" applyFont="1" applyBorder="1" applyAlignment="1">
      <alignment horizontal="center" vertical="center" wrapText="1"/>
    </xf>
    <xf numFmtId="2" fontId="11" fillId="0" borderId="0" xfId="2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center" vertical="center" wrapText="1"/>
    </xf>
    <xf numFmtId="2" fontId="11" fillId="0" borderId="0" xfId="0" applyNumberFormat="1" applyFont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3" fillId="0" borderId="0" xfId="4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164" fontId="0" fillId="0" borderId="0" xfId="1" applyFont="1" applyAlignment="1">
      <alignment horizontal="center" vertical="center" wrapText="1"/>
    </xf>
    <xf numFmtId="164" fontId="13" fillId="0" borderId="0" xfId="1" applyFont="1" applyBorder="1" applyAlignment="1">
      <alignment horizontal="center" vertical="center" wrapText="1"/>
    </xf>
    <xf numFmtId="164" fontId="1" fillId="0" borderId="0" xfId="1" applyFont="1" applyFill="1" applyBorder="1" applyAlignment="1">
      <alignment vertical="center"/>
    </xf>
    <xf numFmtId="164" fontId="0" fillId="0" borderId="0" xfId="0" applyNumberFormat="1" applyFont="1" applyAlignment="1">
      <alignment horizontal="center" vertical="center" wrapText="1"/>
    </xf>
    <xf numFmtId="9" fontId="1" fillId="0" borderId="0" xfId="2" applyFont="1" applyFill="1" applyBorder="1" applyAlignment="1">
      <alignment horizontal="center" vertical="center"/>
    </xf>
    <xf numFmtId="9" fontId="0" fillId="0" borderId="0" xfId="2" applyFont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14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right" wrapText="1"/>
    </xf>
    <xf numFmtId="0" fontId="6" fillId="0" borderId="0" xfId="0" applyFont="1" applyAlignment="1">
      <alignment horizontal="right"/>
    </xf>
    <xf numFmtId="0" fontId="3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right" wrapText="1"/>
    </xf>
    <xf numFmtId="0" fontId="9" fillId="0" borderId="0" xfId="0" applyFont="1" applyAlignment="1">
      <alignment horizontal="right"/>
    </xf>
  </cellXfs>
  <cellStyles count="5">
    <cellStyle name="Migliaia" xfId="1" builtinId="3"/>
    <cellStyle name="Migliaia 2" xfId="3" xr:uid="{00000000-0005-0000-0000-000001000000}"/>
    <cellStyle name="Normale" xfId="0" builtinId="0"/>
    <cellStyle name="Normale_Foglio1" xfId="4" xr:uid="{00000000-0005-0000-0000-000003000000}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544287</xdr:colOff>
      <xdr:row>0</xdr:row>
      <xdr:rowOff>0</xdr:rowOff>
    </xdr:from>
    <xdr:to>
      <xdr:col>0</xdr:col>
      <xdr:colOff>3306537</xdr:colOff>
      <xdr:row>0</xdr:row>
      <xdr:rowOff>911679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180A4A0F-5FBB-4BDE-8545-4F9A6D46F9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4287" y="0"/>
          <a:ext cx="2762250" cy="9116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9"/>
  <sheetViews>
    <sheetView tabSelected="1" zoomScale="70" zoomScaleNormal="70" workbookViewId="0">
      <pane xSplit="1" topLeftCell="L1" activePane="topRight" state="frozen"/>
      <selection pane="topRight" activeCell="B5" sqref="B5"/>
    </sheetView>
  </sheetViews>
  <sheetFormatPr defaultColWidth="8.85546875" defaultRowHeight="15" x14ac:dyDescent="0.25"/>
  <cols>
    <col min="1" max="1" width="59.140625" style="4" customWidth="1"/>
    <col min="2" max="2" width="28.5703125" style="4" customWidth="1"/>
    <col min="3" max="3" width="21.5703125" style="4" customWidth="1"/>
    <col min="4" max="6" width="15.28515625" style="4" customWidth="1"/>
    <col min="7" max="7" width="17.5703125" style="4" customWidth="1"/>
    <col min="8" max="8" width="19.85546875" style="4" customWidth="1"/>
    <col min="9" max="9" width="20.7109375" style="4" customWidth="1"/>
    <col min="10" max="10" width="13.5703125" style="4" customWidth="1"/>
    <col min="11" max="11" width="60.7109375" style="4" customWidth="1"/>
    <col min="12" max="12" width="18.140625" style="4" customWidth="1"/>
    <col min="13" max="13" width="23.85546875" style="4" customWidth="1"/>
    <col min="14" max="14" width="25.140625" style="4" customWidth="1"/>
    <col min="15" max="15" width="19.7109375" style="4" customWidth="1"/>
    <col min="16" max="16" width="20" style="4" customWidth="1"/>
    <col min="17" max="17" width="29.140625" style="4" customWidth="1"/>
    <col min="18" max="18" width="16.28515625" style="4" customWidth="1"/>
    <col min="19" max="19" width="23.5703125" style="4" customWidth="1"/>
    <col min="20" max="20" width="20.42578125" style="4" customWidth="1"/>
    <col min="21" max="21" width="25.5703125" style="4" customWidth="1"/>
    <col min="22" max="22" width="16.42578125" style="4" customWidth="1"/>
    <col min="23" max="23" width="18.28515625" style="4" customWidth="1"/>
    <col min="24" max="24" width="31.42578125" style="4" customWidth="1"/>
    <col min="25" max="25" width="25.42578125" style="4" customWidth="1"/>
    <col min="26" max="26" width="28.85546875" style="4" bestFit="1" customWidth="1"/>
    <col min="27" max="27" width="34.5703125" style="4" customWidth="1"/>
    <col min="28" max="16384" width="8.85546875" style="4"/>
  </cols>
  <sheetData>
    <row r="1" spans="1:27" ht="73.900000000000006" customHeight="1" x14ac:dyDescent="0.25">
      <c r="A1" s="2"/>
      <c r="B1" s="76" t="s">
        <v>65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</row>
    <row r="2" spans="1:27" ht="46.15" customHeight="1" x14ac:dyDescent="0.25">
      <c r="A2" s="74" t="s">
        <v>64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</row>
    <row r="3" spans="1:27" ht="24" customHeight="1" x14ac:dyDescent="0.3">
      <c r="A3" s="78" t="s">
        <v>26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</row>
    <row r="4" spans="1:27" s="31" customFormat="1" ht="65.25" customHeight="1" x14ac:dyDescent="0.25">
      <c r="A4" s="45" t="s">
        <v>0</v>
      </c>
      <c r="B4" s="46" t="s">
        <v>6</v>
      </c>
      <c r="C4" s="46" t="s">
        <v>19</v>
      </c>
      <c r="D4" s="46" t="s">
        <v>10</v>
      </c>
      <c r="E4" s="46" t="s">
        <v>22</v>
      </c>
      <c r="F4" s="46" t="s">
        <v>23</v>
      </c>
      <c r="G4" s="46" t="s">
        <v>25</v>
      </c>
      <c r="H4" s="46" t="s">
        <v>24</v>
      </c>
      <c r="I4" s="46" t="s">
        <v>13</v>
      </c>
      <c r="J4" s="46" t="s">
        <v>11</v>
      </c>
      <c r="K4" s="46" t="s">
        <v>7</v>
      </c>
      <c r="L4" s="46" t="s">
        <v>14</v>
      </c>
      <c r="M4" s="46" t="s">
        <v>1</v>
      </c>
      <c r="N4" s="46" t="s">
        <v>12</v>
      </c>
      <c r="O4" s="46" t="s">
        <v>21</v>
      </c>
      <c r="P4" s="46" t="s">
        <v>28</v>
      </c>
      <c r="Q4" s="46" t="s">
        <v>29</v>
      </c>
      <c r="R4" s="46" t="s">
        <v>15</v>
      </c>
      <c r="S4" s="46" t="s">
        <v>16</v>
      </c>
      <c r="T4" s="46" t="s">
        <v>17</v>
      </c>
      <c r="U4" s="46" t="s">
        <v>30</v>
      </c>
      <c r="V4" s="46" t="s">
        <v>4</v>
      </c>
      <c r="W4" s="46" t="s">
        <v>31</v>
      </c>
      <c r="X4" s="46" t="s">
        <v>8</v>
      </c>
      <c r="Y4" s="46" t="s">
        <v>18</v>
      </c>
      <c r="Z4" s="46" t="s">
        <v>9</v>
      </c>
      <c r="AA4" s="46" t="s">
        <v>20</v>
      </c>
    </row>
    <row r="5" spans="1:27" s="8" customFormat="1" ht="70.5" customHeight="1" x14ac:dyDescent="0.25">
      <c r="A5" s="53" t="s">
        <v>45</v>
      </c>
      <c r="B5" s="48" t="s">
        <v>46</v>
      </c>
      <c r="C5" s="48">
        <v>2018</v>
      </c>
      <c r="D5" s="48" t="s">
        <v>47</v>
      </c>
      <c r="E5" s="49">
        <v>43432</v>
      </c>
      <c r="F5" s="49">
        <v>43796</v>
      </c>
      <c r="G5" s="48"/>
      <c r="H5" s="49">
        <v>43796</v>
      </c>
      <c r="I5" s="48" t="s">
        <v>3</v>
      </c>
      <c r="J5" s="48" t="s">
        <v>48</v>
      </c>
      <c r="K5" s="48" t="s">
        <v>49</v>
      </c>
      <c r="L5" s="48">
        <v>0</v>
      </c>
      <c r="M5" s="48">
        <v>13</v>
      </c>
      <c r="N5" s="48" t="s">
        <v>2</v>
      </c>
      <c r="O5" s="62" t="s">
        <v>50</v>
      </c>
      <c r="P5" s="65">
        <v>400000</v>
      </c>
      <c r="Q5" s="48" t="s">
        <v>61</v>
      </c>
      <c r="R5" s="65">
        <v>400000</v>
      </c>
      <c r="S5" s="48" t="s">
        <v>63</v>
      </c>
      <c r="T5" s="65">
        <v>400000</v>
      </c>
      <c r="U5" s="58" t="s">
        <v>57</v>
      </c>
      <c r="V5" s="68">
        <f>+T5</f>
        <v>400000</v>
      </c>
      <c r="W5" s="48" t="s">
        <v>61</v>
      </c>
      <c r="X5" s="70">
        <f>+V5/T5</f>
        <v>1</v>
      </c>
      <c r="Y5" s="56">
        <f t="shared" ref="Y5:Z7" si="0">V5/R5*100</f>
        <v>100</v>
      </c>
      <c r="Z5" s="56" t="e">
        <f t="shared" si="0"/>
        <v>#VALUE!</v>
      </c>
      <c r="AA5" s="48" t="s">
        <v>44</v>
      </c>
    </row>
    <row r="6" spans="1:27" s="8" customFormat="1" ht="105.75" customHeight="1" x14ac:dyDescent="0.25">
      <c r="A6" s="72" t="s">
        <v>35</v>
      </c>
      <c r="B6" s="48" t="s">
        <v>37</v>
      </c>
      <c r="C6" s="48">
        <v>2019</v>
      </c>
      <c r="D6" s="48" t="s">
        <v>47</v>
      </c>
      <c r="E6" s="49">
        <v>43796</v>
      </c>
      <c r="F6" s="49">
        <v>44161</v>
      </c>
      <c r="G6" s="49">
        <v>44561</v>
      </c>
      <c r="H6" s="49">
        <v>44561</v>
      </c>
      <c r="I6" s="48" t="s">
        <v>3</v>
      </c>
      <c r="J6" s="48"/>
      <c r="K6" s="47" t="s">
        <v>51</v>
      </c>
      <c r="L6" s="48">
        <v>13</v>
      </c>
      <c r="M6" s="48">
        <v>13</v>
      </c>
      <c r="N6" s="48" t="s">
        <v>2</v>
      </c>
      <c r="O6" s="48" t="s">
        <v>41</v>
      </c>
      <c r="P6" s="65">
        <v>837000</v>
      </c>
      <c r="Q6" s="48" t="s">
        <v>60</v>
      </c>
      <c r="R6" s="65">
        <v>837000</v>
      </c>
      <c r="S6" s="48" t="s">
        <v>62</v>
      </c>
      <c r="T6" s="65">
        <v>837000</v>
      </c>
      <c r="U6" s="58" t="s">
        <v>56</v>
      </c>
      <c r="V6" s="68">
        <f t="shared" ref="V6:V8" si="1">+T6</f>
        <v>837000</v>
      </c>
      <c r="W6" s="48" t="s">
        <v>60</v>
      </c>
      <c r="X6" s="70">
        <f t="shared" ref="X6:X8" si="2">+V6/T6</f>
        <v>1</v>
      </c>
      <c r="Y6" s="56">
        <f t="shared" si="0"/>
        <v>100</v>
      </c>
      <c r="Z6" s="56" t="e">
        <f t="shared" si="0"/>
        <v>#VALUE!</v>
      </c>
      <c r="AA6" s="48" t="s">
        <v>44</v>
      </c>
    </row>
    <row r="7" spans="1:27" s="44" customFormat="1" ht="59.25" customHeight="1" x14ac:dyDescent="0.25">
      <c r="A7" s="72" t="s">
        <v>36</v>
      </c>
      <c r="B7" s="48" t="s">
        <v>38</v>
      </c>
      <c r="C7" s="54">
        <v>2020</v>
      </c>
      <c r="D7" s="48" t="s">
        <v>47</v>
      </c>
      <c r="E7" s="49">
        <v>44034</v>
      </c>
      <c r="F7" s="49">
        <v>44398</v>
      </c>
      <c r="G7" s="49">
        <v>44561</v>
      </c>
      <c r="H7" s="51">
        <v>44561</v>
      </c>
      <c r="I7" s="48" t="s">
        <v>3</v>
      </c>
      <c r="J7" s="48"/>
      <c r="K7" s="47" t="s">
        <v>52</v>
      </c>
      <c r="L7" s="48">
        <v>13</v>
      </c>
      <c r="M7" s="48">
        <v>13</v>
      </c>
      <c r="N7" s="48" t="s">
        <v>2</v>
      </c>
      <c r="O7" s="50" t="s">
        <v>40</v>
      </c>
      <c r="P7" s="65">
        <v>1047910</v>
      </c>
      <c r="Q7" s="50" t="s">
        <v>59</v>
      </c>
      <c r="R7" s="66">
        <v>1047910</v>
      </c>
      <c r="S7" s="50" t="s">
        <v>55</v>
      </c>
      <c r="T7" s="65">
        <v>1047910</v>
      </c>
      <c r="U7" s="57" t="s">
        <v>55</v>
      </c>
      <c r="V7" s="68">
        <f t="shared" si="1"/>
        <v>1047910</v>
      </c>
      <c r="W7" s="54" t="s">
        <v>59</v>
      </c>
      <c r="X7" s="70">
        <f t="shared" si="2"/>
        <v>1</v>
      </c>
      <c r="Y7" s="55">
        <f t="shared" si="0"/>
        <v>100</v>
      </c>
      <c r="Z7" s="55" t="e">
        <f t="shared" si="0"/>
        <v>#VALUE!</v>
      </c>
      <c r="AA7" s="48" t="s">
        <v>44</v>
      </c>
    </row>
    <row r="8" spans="1:27" s="8" customFormat="1" ht="72.75" customHeight="1" x14ac:dyDescent="0.25">
      <c r="A8" s="47" t="s">
        <v>33</v>
      </c>
      <c r="B8" s="48" t="s">
        <v>34</v>
      </c>
      <c r="C8" s="48">
        <v>2021</v>
      </c>
      <c r="D8" s="48" t="s">
        <v>47</v>
      </c>
      <c r="E8" s="49">
        <v>44501</v>
      </c>
      <c r="F8" s="49">
        <v>44865</v>
      </c>
      <c r="G8" s="49"/>
      <c r="H8" s="59" t="s">
        <v>66</v>
      </c>
      <c r="I8" s="48" t="s">
        <v>3</v>
      </c>
      <c r="J8" s="48" t="s">
        <v>39</v>
      </c>
      <c r="K8" s="47" t="s">
        <v>53</v>
      </c>
      <c r="L8" s="48">
        <v>14</v>
      </c>
      <c r="M8" s="48">
        <v>14</v>
      </c>
      <c r="N8" s="48" t="s">
        <v>2</v>
      </c>
      <c r="O8" s="48" t="s">
        <v>42</v>
      </c>
      <c r="P8" s="66">
        <v>1970954.44</v>
      </c>
      <c r="Q8" s="50" t="s">
        <v>58</v>
      </c>
      <c r="R8" s="66">
        <v>1970954.44</v>
      </c>
      <c r="S8" s="50" t="s">
        <v>43</v>
      </c>
      <c r="T8" s="66">
        <v>1970954.44</v>
      </c>
      <c r="U8" s="57" t="s">
        <v>54</v>
      </c>
      <c r="V8" s="68">
        <f t="shared" si="1"/>
        <v>1970954.44</v>
      </c>
      <c r="W8" s="71" t="s">
        <v>58</v>
      </c>
      <c r="X8" s="70">
        <f t="shared" si="2"/>
        <v>1</v>
      </c>
      <c r="Y8" s="52">
        <f t="shared" ref="Y8:Z8" si="3">V8/R8*100</f>
        <v>100</v>
      </c>
      <c r="Z8" s="52" t="e">
        <f t="shared" si="3"/>
        <v>#VALUE!</v>
      </c>
      <c r="AA8" s="48" t="s">
        <v>44</v>
      </c>
    </row>
    <row r="9" spans="1:27" s="60" customFormat="1" ht="72.75" customHeight="1" x14ac:dyDescent="0.25">
      <c r="A9" s="48" t="s">
        <v>67</v>
      </c>
      <c r="B9" s="48" t="s">
        <v>72</v>
      </c>
      <c r="C9" s="48">
        <v>2021</v>
      </c>
      <c r="D9" s="48" t="s">
        <v>5</v>
      </c>
      <c r="E9" s="49">
        <v>44540</v>
      </c>
      <c r="F9" s="49">
        <v>45269</v>
      </c>
      <c r="G9" s="48"/>
      <c r="H9" s="59">
        <f>+F9</f>
        <v>45269</v>
      </c>
      <c r="I9" s="61" t="s">
        <v>71</v>
      </c>
      <c r="J9" s="48" t="s">
        <v>48</v>
      </c>
      <c r="K9" s="48" t="s">
        <v>68</v>
      </c>
      <c r="L9" s="48">
        <v>6</v>
      </c>
      <c r="M9" s="48">
        <v>7</v>
      </c>
      <c r="N9" s="61" t="s">
        <v>69</v>
      </c>
      <c r="O9" s="73" t="s">
        <v>73</v>
      </c>
      <c r="P9" s="66">
        <v>1300000</v>
      </c>
      <c r="Q9" s="50">
        <v>140000</v>
      </c>
      <c r="R9" s="67">
        <v>1300000</v>
      </c>
      <c r="S9" s="63">
        <v>140000</v>
      </c>
      <c r="T9" s="67">
        <v>1300000</v>
      </c>
      <c r="U9" s="63">
        <v>140000</v>
      </c>
      <c r="V9" s="63">
        <v>42000</v>
      </c>
      <c r="X9" s="69">
        <f>+V9/U9</f>
        <v>0.3</v>
      </c>
      <c r="Y9" s="66">
        <v>0</v>
      </c>
      <c r="Z9" s="52"/>
      <c r="AA9" s="64" t="s">
        <v>70</v>
      </c>
    </row>
  </sheetData>
  <sheetProtection algorithmName="SHA-512" hashValue="Tdpi2YpBY+SDChmr4uKDByF+AWKSv4oZXoe0NrsJTA+OFalCpowvBsI+SF6qnbp4u7d0n89boS7OY6jCasjITQ==" saltValue="4sF2Vbns5u8GKPVpOe91yQ==" spinCount="100000" sheet="1" objects="1" scenarios="1"/>
  <mergeCells count="3">
    <mergeCell ref="A2:AA2"/>
    <mergeCell ref="B1:AA1"/>
    <mergeCell ref="A3:AA3"/>
  </mergeCells>
  <pageMargins left="0.7" right="0.7" top="0.75" bottom="0.75" header="0.3" footer="0.3"/>
  <pageSetup paperSize="9" orientation="portrait" r:id="rId1"/>
  <ignoredErrors>
    <ignoredError sqref="Z8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21"/>
  <sheetViews>
    <sheetView zoomScale="75" zoomScaleNormal="75" workbookViewId="0">
      <selection activeCell="A35" sqref="A35"/>
    </sheetView>
  </sheetViews>
  <sheetFormatPr defaultColWidth="8.85546875" defaultRowHeight="15" x14ac:dyDescent="0.25"/>
  <cols>
    <col min="1" max="1" width="57.140625" style="4" customWidth="1"/>
    <col min="2" max="2" width="23.85546875" style="4" customWidth="1"/>
    <col min="3" max="3" width="21.5703125" style="4" customWidth="1"/>
    <col min="4" max="7" width="15.28515625" style="4" customWidth="1"/>
    <col min="8" max="8" width="17.7109375" style="4" customWidth="1"/>
    <col min="9" max="9" width="15.42578125" style="4" customWidth="1"/>
    <col min="10" max="10" width="10.7109375" style="4" customWidth="1"/>
    <col min="11" max="11" width="20.28515625" style="4" customWidth="1"/>
    <col min="12" max="12" width="18.140625" style="4" customWidth="1"/>
    <col min="13" max="13" width="17.7109375" style="4" customWidth="1"/>
    <col min="14" max="14" width="22.85546875" style="4" customWidth="1"/>
    <col min="15" max="15" width="19.7109375" style="4" customWidth="1"/>
    <col min="16" max="17" width="25.140625" style="4" customWidth="1"/>
    <col min="18" max="18" width="16.28515625" style="4" customWidth="1"/>
    <col min="19" max="19" width="20.28515625" style="4" customWidth="1"/>
    <col min="20" max="20" width="20.42578125" style="4" customWidth="1"/>
    <col min="21" max="21" width="21.7109375" style="4" customWidth="1"/>
    <col min="22" max="22" width="16.42578125" style="4" customWidth="1"/>
    <col min="23" max="23" width="18.28515625" style="4" customWidth="1"/>
    <col min="24" max="24" width="31.42578125" style="4" customWidth="1"/>
    <col min="25" max="25" width="25.42578125" style="4" customWidth="1"/>
    <col min="26" max="26" width="31.42578125" style="4" customWidth="1"/>
    <col min="27" max="27" width="34.5703125" style="4" customWidth="1"/>
    <col min="28" max="16384" width="8.85546875" style="4"/>
  </cols>
  <sheetData>
    <row r="1" spans="1:27" ht="73.900000000000006" customHeight="1" x14ac:dyDescent="0.25">
      <c r="A1" s="3"/>
      <c r="B1" s="80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</row>
    <row r="2" spans="1:27" s="32" customFormat="1" ht="46.15" customHeight="1" x14ac:dyDescent="0.25">
      <c r="A2" s="81" t="s">
        <v>32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</row>
    <row r="3" spans="1:27" s="32" customFormat="1" ht="24" customHeight="1" x14ac:dyDescent="0.3">
      <c r="A3" s="83" t="s">
        <v>26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</row>
    <row r="4" spans="1:27" s="31" customFormat="1" ht="66.599999999999994" customHeight="1" x14ac:dyDescent="0.3">
      <c r="A4" s="42" t="s">
        <v>0</v>
      </c>
      <c r="B4" s="43" t="s">
        <v>6</v>
      </c>
      <c r="C4" s="43" t="s">
        <v>19</v>
      </c>
      <c r="D4" s="43" t="s">
        <v>10</v>
      </c>
      <c r="E4" s="43" t="s">
        <v>22</v>
      </c>
      <c r="F4" s="43" t="s">
        <v>23</v>
      </c>
      <c r="G4" s="43" t="s">
        <v>25</v>
      </c>
      <c r="H4" s="43" t="s">
        <v>24</v>
      </c>
      <c r="I4" s="43" t="s">
        <v>13</v>
      </c>
      <c r="J4" s="43" t="s">
        <v>11</v>
      </c>
      <c r="K4" s="43" t="s">
        <v>7</v>
      </c>
      <c r="L4" s="43" t="s">
        <v>14</v>
      </c>
      <c r="M4" s="43" t="s">
        <v>1</v>
      </c>
      <c r="N4" s="43" t="s">
        <v>12</v>
      </c>
      <c r="O4" s="43" t="s">
        <v>21</v>
      </c>
      <c r="P4" s="43" t="s">
        <v>27</v>
      </c>
      <c r="Q4" s="43" t="s">
        <v>29</v>
      </c>
      <c r="R4" s="43" t="s">
        <v>15</v>
      </c>
      <c r="S4" s="43" t="s">
        <v>16</v>
      </c>
      <c r="T4" s="43" t="s">
        <v>17</v>
      </c>
      <c r="U4" s="43" t="s">
        <v>30</v>
      </c>
      <c r="V4" s="43" t="s">
        <v>4</v>
      </c>
      <c r="W4" s="43" t="s">
        <v>31</v>
      </c>
      <c r="X4" s="43" t="s">
        <v>8</v>
      </c>
      <c r="Y4" s="43" t="s">
        <v>18</v>
      </c>
      <c r="Z4" s="43" t="s">
        <v>9</v>
      </c>
      <c r="AA4" s="43" t="s">
        <v>20</v>
      </c>
    </row>
    <row r="5" spans="1:27" s="40" customFormat="1" ht="10.9" customHeight="1" x14ac:dyDescent="0.3">
      <c r="A5" s="33"/>
      <c r="B5" s="31"/>
      <c r="C5" s="31"/>
      <c r="D5" s="31"/>
      <c r="E5" s="34"/>
      <c r="F5" s="34"/>
      <c r="G5" s="34"/>
      <c r="H5" s="34"/>
      <c r="I5" s="31"/>
      <c r="J5" s="31"/>
      <c r="K5" s="31"/>
      <c r="L5" s="31"/>
      <c r="M5" s="31"/>
      <c r="N5" s="31"/>
      <c r="O5" s="35"/>
      <c r="P5" s="36"/>
      <c r="Q5" s="36"/>
      <c r="R5" s="36"/>
      <c r="S5" s="36"/>
      <c r="T5" s="37"/>
      <c r="U5" s="38"/>
      <c r="V5" s="37"/>
      <c r="W5" s="38"/>
      <c r="X5" s="7"/>
      <c r="Y5" s="7"/>
      <c r="Z5" s="7"/>
      <c r="AA5" s="39"/>
    </row>
    <row r="6" spans="1:27" s="40" customFormat="1" ht="10.9" customHeight="1" x14ac:dyDescent="0.3">
      <c r="A6" s="33"/>
      <c r="B6" s="31"/>
      <c r="C6" s="31"/>
      <c r="D6" s="31"/>
      <c r="E6" s="34"/>
      <c r="F6" s="34"/>
      <c r="G6" s="34"/>
      <c r="H6" s="34"/>
      <c r="I6" s="31"/>
      <c r="J6" s="31"/>
      <c r="K6" s="31"/>
      <c r="L6" s="31"/>
      <c r="M6" s="31"/>
      <c r="N6" s="31"/>
      <c r="O6" s="35"/>
      <c r="P6" s="26"/>
      <c r="Q6" s="26"/>
      <c r="R6" s="26"/>
      <c r="S6" s="26"/>
      <c r="T6" s="26"/>
      <c r="U6" s="27"/>
      <c r="V6" s="26"/>
      <c r="W6" s="27"/>
      <c r="X6" s="7"/>
      <c r="Y6" s="7"/>
      <c r="Z6" s="7"/>
      <c r="AA6" s="41"/>
    </row>
    <row r="7" spans="1:27" s="40" customFormat="1" ht="10.9" customHeight="1" x14ac:dyDescent="0.3">
      <c r="A7" s="33"/>
      <c r="B7" s="31"/>
      <c r="C7" s="31"/>
      <c r="D7" s="31"/>
      <c r="E7" s="34"/>
      <c r="F7" s="34"/>
      <c r="G7" s="34"/>
      <c r="H7" s="34"/>
      <c r="I7" s="31"/>
      <c r="J7" s="31"/>
      <c r="K7" s="31"/>
      <c r="L7" s="31"/>
      <c r="M7" s="31"/>
      <c r="N7" s="31"/>
      <c r="O7" s="35"/>
      <c r="P7" s="26"/>
      <c r="Q7" s="26"/>
      <c r="R7" s="26"/>
      <c r="S7" s="26"/>
      <c r="T7" s="26"/>
      <c r="U7" s="27"/>
      <c r="V7" s="26"/>
      <c r="W7" s="27"/>
      <c r="X7" s="7"/>
      <c r="Y7" s="7"/>
      <c r="Z7" s="7"/>
      <c r="AA7" s="9"/>
    </row>
    <row r="8" spans="1:27" s="40" customFormat="1" ht="10.9" customHeight="1" x14ac:dyDescent="0.3">
      <c r="A8" s="33"/>
      <c r="B8" s="31"/>
      <c r="C8" s="31"/>
      <c r="D8" s="31"/>
      <c r="E8" s="34"/>
      <c r="F8" s="34"/>
      <c r="G8" s="34"/>
      <c r="H8" s="34"/>
      <c r="I8" s="31"/>
      <c r="J8" s="31"/>
      <c r="K8" s="31"/>
      <c r="L8" s="31"/>
      <c r="M8" s="31"/>
      <c r="N8" s="31"/>
      <c r="O8" s="35"/>
      <c r="P8" s="26"/>
      <c r="Q8" s="26"/>
      <c r="R8" s="26"/>
      <c r="S8" s="26"/>
      <c r="T8" s="26"/>
      <c r="U8" s="27"/>
      <c r="V8" s="28"/>
      <c r="W8" s="27"/>
      <c r="X8" s="7"/>
      <c r="Y8" s="7"/>
      <c r="Z8" s="7"/>
      <c r="AA8" s="9"/>
    </row>
    <row r="9" spans="1:27" s="8" customFormat="1" ht="10.9" customHeight="1" x14ac:dyDescent="0.3">
      <c r="A9" s="6"/>
      <c r="B9" s="5"/>
      <c r="C9" s="5"/>
      <c r="D9" s="5"/>
      <c r="E9" s="24"/>
      <c r="F9" s="24"/>
      <c r="G9" s="24"/>
      <c r="H9" s="24"/>
      <c r="I9" s="5"/>
      <c r="J9" s="5"/>
      <c r="K9" s="5"/>
      <c r="L9" s="5"/>
      <c r="M9" s="5"/>
      <c r="N9" s="5"/>
      <c r="O9" s="23"/>
      <c r="P9" s="26"/>
      <c r="Q9" s="26"/>
      <c r="R9" s="26"/>
      <c r="S9" s="25"/>
      <c r="T9" s="25"/>
      <c r="U9" s="29"/>
      <c r="V9" s="25"/>
      <c r="W9" s="29"/>
      <c r="X9" s="7"/>
      <c r="Y9" s="7"/>
      <c r="Z9" s="7"/>
      <c r="AA9" s="9"/>
    </row>
    <row r="10" spans="1:27" s="8" customFormat="1" ht="10.9" customHeight="1" x14ac:dyDescent="0.3">
      <c r="A10" s="10"/>
      <c r="Q10" s="30"/>
      <c r="T10" s="11"/>
      <c r="U10" s="11"/>
      <c r="V10" s="11"/>
    </row>
    <row r="11" spans="1:27" s="8" customFormat="1" ht="10.9" customHeight="1" x14ac:dyDescent="0.3">
      <c r="A11" s="12"/>
      <c r="B11" s="13"/>
      <c r="C11" s="13"/>
      <c r="D11" s="13"/>
      <c r="E11" s="13"/>
      <c r="F11" s="13"/>
      <c r="G11" s="13"/>
      <c r="H11" s="13"/>
      <c r="I11" s="13"/>
      <c r="J11" s="14"/>
      <c r="K11" s="14"/>
      <c r="L11" s="15"/>
      <c r="M11" s="15"/>
      <c r="N11" s="15"/>
      <c r="O11" s="15"/>
      <c r="P11" s="16"/>
      <c r="Q11" s="16"/>
      <c r="R11" s="16"/>
      <c r="S11" s="16"/>
      <c r="T11" s="13"/>
      <c r="U11" s="13"/>
      <c r="V11" s="17"/>
      <c r="W11" s="13"/>
      <c r="X11" s="18"/>
      <c r="Y11" s="18"/>
      <c r="Z11" s="18"/>
    </row>
    <row r="12" spans="1:27" s="8" customFormat="1" ht="10.9" customHeight="1" x14ac:dyDescent="0.3">
      <c r="A12" s="19"/>
      <c r="Q12" s="30"/>
    </row>
    <row r="13" spans="1:27" ht="10.9" customHeight="1" x14ac:dyDescent="0.25">
      <c r="A13" s="20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W13" s="21"/>
    </row>
    <row r="14" spans="1:27" ht="10.9" customHeight="1" x14ac:dyDescent="0.25"/>
    <row r="15" spans="1:27" ht="10.9" customHeight="1" x14ac:dyDescent="0.25">
      <c r="A15" s="20"/>
    </row>
    <row r="16" spans="1:27" ht="10.9" customHeight="1" x14ac:dyDescent="0.25">
      <c r="V16" s="22"/>
    </row>
    <row r="17" ht="10.9" customHeight="1" x14ac:dyDescent="0.25"/>
    <row r="18" ht="10.9" customHeight="1" x14ac:dyDescent="0.25"/>
    <row r="19" ht="10.9" customHeight="1" x14ac:dyDescent="0.25"/>
    <row r="20" ht="10.9" customHeight="1" x14ac:dyDescent="0.25"/>
    <row r="21" ht="10.9" customHeight="1" x14ac:dyDescent="0.25"/>
  </sheetData>
  <sheetProtection algorithmName="SHA-512" hashValue="y8Qkb7giKHXgiKLjgQejHtSAWLq4qq9EqEtx2G6G72m7jSmAYxNNSYBYT3FVIuJOTttpL7Htuy/8P4tc3QYmqA==" saltValue="BFGmpXWE+hQBYEhOEOEsKw==" spinCount="100000" sheet="1" objects="1" scenarios="1"/>
  <mergeCells count="3">
    <mergeCell ref="B1:AA1"/>
    <mergeCell ref="A2:AA2"/>
    <mergeCell ref="A3:AA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Progetti stato_anno</vt:lpstr>
      <vt:lpstr>Progetti conclusi_anno-1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Colazzo</dc:creator>
  <cp:lastModifiedBy>FERRARO ADRIANO</cp:lastModifiedBy>
  <dcterms:created xsi:type="dcterms:W3CDTF">2020-03-06T11:01:54Z</dcterms:created>
  <dcterms:modified xsi:type="dcterms:W3CDTF">2023-06-27T10:58:49Z</dcterms:modified>
</cp:coreProperties>
</file>